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88\"/>
    </mc:Choice>
  </mc:AlternateContent>
  <xr:revisionPtr revIDLastSave="0" documentId="13_ncr:1_{E000332D-1D49-4B4B-83CD-BCD8B57C8B0A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0" i="1" l="1"/>
  <c r="C32" i="1" s="1"/>
  <c r="C43" i="1"/>
  <c r="I40" i="1"/>
  <c r="I39" i="1"/>
  <c r="I38" i="1"/>
  <c r="I37" i="1"/>
  <c r="I36" i="1"/>
  <c r="C34" i="1" l="1"/>
  <c r="C31" i="1"/>
  <c r="G64" i="2" l="1"/>
  <c r="G65" i="2" s="1"/>
  <c r="G66" i="2" s="1"/>
  <c r="C39" i="1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35" i="2" l="1"/>
  <c r="H38" i="2"/>
  <c r="H29" i="2"/>
  <c r="H57" i="2"/>
  <c r="H41" i="2"/>
  <c r="G68" i="2"/>
  <c r="G69" i="2" s="1"/>
  <c r="G70" i="2" s="1"/>
  <c r="H23" i="2"/>
  <c r="D66" i="2"/>
  <c r="H65" i="2"/>
  <c r="H64" i="2"/>
  <c r="H66" i="2" l="1"/>
  <c r="D68" i="2"/>
  <c r="D69" i="2" l="1"/>
  <c r="H68" i="2"/>
  <c r="D70" i="2" l="1"/>
  <c r="H69" i="2"/>
  <c r="H70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<sst xmlns="http://schemas.openxmlformats.org/spreadsheetml/2006/main" count="290" uniqueCount="136">
  <si>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</si>
  <si>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P_0888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</si>
  <si>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</si>
  <si>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</si>
  <si>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</si>
  <si>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</si>
  <si>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</si>
  <si>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</si>
  <si>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</si>
  <si>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</si>
  <si>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</si>
  <si>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</si>
  <si>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</si>
  <si>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</si>
  <si>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</si>
  <si>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</si>
  <si>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</si>
  <si>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</si>
  <si>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</si>
  <si>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</si>
  <si>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</si>
  <si>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</si>
  <si>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</si>
  <si>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</si>
  <si>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</si>
  <si>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</si>
  <si>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</si>
  <si>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</si>
  <si>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</si>
  <si>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</si>
  <si>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</si>
  <si>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</si>
  <si>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</si>
  <si>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</si>
  <si>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</si>
  <si>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</si>
  <si>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</si>
  <si>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</si>
  <si>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</si>
  <si>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</si>
  <si>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</si>
  <si>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</si>
  <si>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</si>
  <si>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</si>
  <si>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</si>
  <si>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</si>
  <si>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</si>
  <si>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</si>
  <si>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</si>
  <si>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</si>
  <si>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</si>
  <si>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</si>
  <si>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</si>
  <si>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</si>
  <si>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</si>
  <si>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</si>
  <si>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</si>
  <si>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</si>
  <si>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</si>
  <si>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</si>
  <si>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</si>
  <si>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</si>
  <si>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</si>
  <si>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</si>
  <si>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</si>
  <si>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</si>
  <si>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</si>
  <si>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</si>
  <si>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</si>
  <si>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</si>
  <si>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</si>
  <si>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</si>
  <si>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</si>
  <si>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</si>
  <si>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</si>
  <si>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</si>
  <si>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</si>
  <si>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</si>
  <si>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</si>
  <si>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</si>
  <si>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</si>
  <si>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</si>
  <si>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</si>
  <si>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</si>
  <si>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</si>
  <si>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</si>
  <si>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</si>
  <si>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</si>
  <si>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</si>
  <si>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</si>
  <si>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</si>
  <si>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</si>
  <si>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</si>
  <si>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</si>
  <si>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</si>
  <si>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</si>
  <si>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</si>
  <si>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</si>
  <si>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</si>
  <si>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</si>
  <si>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</si>
  <si>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</si>
  <si>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</si>
  <si>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</si>
  <si>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</si>
  <si>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</si>
  <si>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</si>
  <si>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</si>
  <si>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</si>
  <si>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</si>
  <si>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</si>
  <si>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</si>
  <si>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</si>
  <si>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</si>
  <si>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</si>
  <si>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</si>
  <si>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</si>
  <si>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</si>
  <si>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</si>
  <si>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</si>
  <si>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</si>
  <si>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</si>
  <si>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</si>
  <si>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</si>
  <si>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</si>
  <si>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</si>
  <si>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</si>
  <si>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</si>
  <si>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</si>
  <si>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</si>
  <si>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</si>
  <si>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</si>
  <si>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</si>
  <si>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</si>
  <si>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</si>
  <si>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ВЛ-0,4 от КТП-181/630 кВА СНТ Рябинушка (протяженностью 8,35 км), установка приборов учета (460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</si>
</sst>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109375" customWidth="1"/>
    <col min="9" max="9" width="14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0.75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120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103684.83847648237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(ССР!G66)*1.2</f>
        <v>15066.453460073952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118751.29193655633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19791.881986556327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C40*I39</f>
        <v>143840.39706334402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0.75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107880.29779750801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107880.29779750801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22" sqref="B22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76177.277710915005</v>
      </c>
      <c r="E25" s="20">
        <v>3582.3708476736001</v>
      </c>
      <c r="F25" s="20">
        <v>0</v>
      </c>
      <c r="G25" s="20">
        <v>0</v>
      </c>
      <c r="H25" s="20">
        <v>79759.648558589004</v>
      </c>
    </row>
    <row r="26" spans="1:8" ht="16.95" customHeight="1" x14ac:dyDescent="0.3">
      <c r="A26" s="6"/>
      <c r="B26" s="9"/>
      <c r="C26" s="9" t="s">
        <v>26</v>
      </c>
      <c r="D26" s="20">
        <v>76177.277710915005</v>
      </c>
      <c r="E26" s="20">
        <v>3582.3708476736001</v>
      </c>
      <c r="F26" s="20">
        <v>0</v>
      </c>
      <c r="G26" s="20">
        <v>0</v>
      </c>
      <c r="H26" s="20">
        <v>79759.648558589004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76177.277710915005</v>
      </c>
      <c r="E42" s="20">
        <v>3582.3708476736001</v>
      </c>
      <c r="F42" s="20">
        <v>0</v>
      </c>
      <c r="G42" s="20">
        <v>0</v>
      </c>
      <c r="H42" s="20">
        <v>79759.648558589004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1904.4319427728999</v>
      </c>
      <c r="E44" s="20">
        <v>89.559271191839997</v>
      </c>
      <c r="F44" s="20">
        <v>0</v>
      </c>
      <c r="G44" s="20">
        <v>0</v>
      </c>
      <c r="H44" s="20">
        <v>1993.9912139646999</v>
      </c>
    </row>
    <row r="45" spans="1:8" ht="16.95" customHeight="1" x14ac:dyDescent="0.3">
      <c r="A45" s="6"/>
      <c r="B45" s="9"/>
      <c r="C45" s="9" t="s">
        <v>41</v>
      </c>
      <c r="D45" s="20">
        <v>1904.4319427728999</v>
      </c>
      <c r="E45" s="20">
        <v>89.559271191839997</v>
      </c>
      <c r="F45" s="20">
        <v>0</v>
      </c>
      <c r="G45" s="20">
        <v>0</v>
      </c>
      <c r="H45" s="20">
        <v>1993.9912139646999</v>
      </c>
    </row>
    <row r="46" spans="1:8" ht="16.95" customHeight="1" x14ac:dyDescent="0.3">
      <c r="A46" s="6"/>
      <c r="B46" s="9"/>
      <c r="C46" s="9" t="s">
        <v>42</v>
      </c>
      <c r="D46" s="20">
        <v>78081.709653687998</v>
      </c>
      <c r="E46" s="20">
        <v>3671.9301188653999</v>
      </c>
      <c r="F46" s="20">
        <v>0</v>
      </c>
      <c r="G46" s="20">
        <v>0</v>
      </c>
      <c r="H46" s="20">
        <v>81753.639772552997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511.01715534373</v>
      </c>
      <c r="H48" s="20">
        <v>511.01715534373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2037.9326219612001</v>
      </c>
      <c r="E49" s="20">
        <v>95.837376102388006</v>
      </c>
      <c r="F49" s="20">
        <v>0</v>
      </c>
      <c r="G49" s="20">
        <v>0</v>
      </c>
      <c r="H49" s="20">
        <v>2133.7699980635998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1682.7319779050999</v>
      </c>
      <c r="H50" s="20">
        <v>1682.7319779050999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335.23176122326998</v>
      </c>
      <c r="H51" s="20">
        <v>335.23176122326998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502.75373938079002</v>
      </c>
      <c r="H52" s="20">
        <v>502.75373938079002</v>
      </c>
    </row>
    <row r="53" spans="1:8" ht="16.95" customHeight="1" x14ac:dyDescent="0.3">
      <c r="A53" s="6"/>
      <c r="B53" s="9"/>
      <c r="C53" s="9" t="s">
        <v>65</v>
      </c>
      <c r="D53" s="20">
        <v>2037.9326219612001</v>
      </c>
      <c r="E53" s="20">
        <v>95.837376102388006</v>
      </c>
      <c r="F53" s="20">
        <v>0</v>
      </c>
      <c r="G53" s="20">
        <v>3031.7346338529001</v>
      </c>
      <c r="H53" s="20">
        <v>5165.5046319165003</v>
      </c>
    </row>
    <row r="54" spans="1:8" ht="16.95" customHeight="1" x14ac:dyDescent="0.3">
      <c r="A54" s="6"/>
      <c r="B54" s="9"/>
      <c r="C54" s="9" t="s">
        <v>64</v>
      </c>
      <c r="D54" s="20">
        <v>80119.642275649006</v>
      </c>
      <c r="E54" s="20">
        <v>3767.7674949677998</v>
      </c>
      <c r="F54" s="20">
        <v>0</v>
      </c>
      <c r="G54" s="20">
        <v>3031.7346338529001</v>
      </c>
      <c r="H54" s="20">
        <v>86919.144404470004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80119.642275649006</v>
      </c>
      <c r="E58" s="20">
        <v>3767.7674949677998</v>
      </c>
      <c r="F58" s="20">
        <v>0</v>
      </c>
      <c r="G58" s="20">
        <v>3031.7346338529001</v>
      </c>
      <c r="H58" s="20">
        <v>86919.144404470004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9157.9526315789008</v>
      </c>
      <c r="H60" s="20">
        <v>9157.9526315789008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9157.9526315789008</v>
      </c>
      <c r="H61" s="20">
        <v>9157.9526315789008</v>
      </c>
    </row>
    <row r="62" spans="1:8" ht="16.95" customHeight="1" x14ac:dyDescent="0.3">
      <c r="A62" s="6"/>
      <c r="B62" s="9"/>
      <c r="C62" s="9" t="s">
        <v>56</v>
      </c>
      <c r="D62" s="20">
        <v>80119.642275649006</v>
      </c>
      <c r="E62" s="20">
        <v>3767.7674949677998</v>
      </c>
      <c r="F62" s="20">
        <v>0</v>
      </c>
      <c r="G62" s="20">
        <v>12189.687265432</v>
      </c>
      <c r="H62" s="20">
        <v>96077.097036049003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2403.5892682694703</v>
      </c>
      <c r="E64" s="20">
        <f>E62 * 3%</f>
        <v>113.03302484903399</v>
      </c>
      <c r="F64" s="20">
        <f>F62 * 3%</f>
        <v>0</v>
      </c>
      <c r="G64" s="20">
        <f>G62 * 3%</f>
        <v>365.69061796295995</v>
      </c>
      <c r="H64" s="20">
        <f>SUM(D64:G64)</f>
        <v>2882.3129110814643</v>
      </c>
    </row>
    <row r="65" spans="1:8" ht="16.95" customHeight="1" x14ac:dyDescent="0.3">
      <c r="A65" s="6"/>
      <c r="B65" s="9"/>
      <c r="C65" s="9" t="s">
        <v>52</v>
      </c>
      <c r="D65" s="20">
        <f>D64</f>
        <v>2403.5892682694703</v>
      </c>
      <c r="E65" s="20">
        <f>E64</f>
        <v>113.03302484903399</v>
      </c>
      <c r="F65" s="20">
        <f>F64</f>
        <v>0</v>
      </c>
      <c r="G65" s="20">
        <f>G64</f>
        <v>365.69061796295995</v>
      </c>
      <c r="H65" s="20">
        <f>SUM(D65:G65)</f>
        <v>2882.3129110814643</v>
      </c>
    </row>
    <row r="66" spans="1:8" ht="16.95" customHeight="1" x14ac:dyDescent="0.3">
      <c r="A66" s="6"/>
      <c r="B66" s="9"/>
      <c r="C66" s="9" t="s">
        <v>51</v>
      </c>
      <c r="D66" s="20">
        <f>D65 + D62</f>
        <v>82523.231543918475</v>
      </c>
      <c r="E66" s="20">
        <f>E65 + E62</f>
        <v>3880.8005198168339</v>
      </c>
      <c r="F66" s="20">
        <f>F65 + F62</f>
        <v>0</v>
      </c>
      <c r="G66" s="20">
        <f>G65 + G62</f>
        <v>12555.37788339496</v>
      </c>
      <c r="H66" s="20">
        <f>SUM(D66:G66)</f>
        <v>98959.409947130276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16504.646308783696</v>
      </c>
      <c r="E68" s="20">
        <f>E66 * 20%</f>
        <v>776.16010396336685</v>
      </c>
      <c r="F68" s="20">
        <f>F66 * 20%</f>
        <v>0</v>
      </c>
      <c r="G68" s="20">
        <f>G66 * 20%</f>
        <v>2511.0755766789921</v>
      </c>
      <c r="H68" s="20">
        <f>SUM(D68:G68)</f>
        <v>19791.881989426056</v>
      </c>
    </row>
    <row r="69" spans="1:8" ht="16.95" customHeight="1" x14ac:dyDescent="0.3">
      <c r="A69" s="6"/>
      <c r="B69" s="9"/>
      <c r="C69" s="9" t="s">
        <v>47</v>
      </c>
      <c r="D69" s="20">
        <f>D68</f>
        <v>16504.646308783696</v>
      </c>
      <c r="E69" s="20">
        <f>E68</f>
        <v>776.16010396336685</v>
      </c>
      <c r="F69" s="20">
        <f>F68</f>
        <v>0</v>
      </c>
      <c r="G69" s="20">
        <f>G68</f>
        <v>2511.0755766789921</v>
      </c>
      <c r="H69" s="20">
        <f>SUM(D69:G69)</f>
        <v>19791.881989426056</v>
      </c>
    </row>
    <row r="70" spans="1:8" ht="16.95" customHeight="1" x14ac:dyDescent="0.3">
      <c r="A70" s="6"/>
      <c r="B70" s="9"/>
      <c r="C70" s="9" t="s">
        <v>46</v>
      </c>
      <c r="D70" s="20">
        <f>D69 + D66</f>
        <v>99027.877852702164</v>
      </c>
      <c r="E70" s="20">
        <f>E69 + E66</f>
        <v>4656.9606237802009</v>
      </c>
      <c r="F70" s="20">
        <f>F69 + F66</f>
        <v>0</v>
      </c>
      <c r="G70" s="20">
        <f>G69 + G66</f>
        <v>15066.453460073952</v>
      </c>
      <c r="H70" s="20">
        <f>SUM(D70:G70)</f>
        <v>118751.29193655633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43402.277710914997</v>
      </c>
      <c r="E13" s="19">
        <v>721.17084767359995</v>
      </c>
      <c r="F13" s="19">
        <v>0</v>
      </c>
      <c r="G13" s="19">
        <v>0</v>
      </c>
      <c r="H13" s="19">
        <v>44123.448558589</v>
      </c>
      <c r="J13" s="5"/>
    </row>
    <row r="14" spans="1:14" ht="16.95" customHeight="1" x14ac:dyDescent="0.3">
      <c r="A14" s="6"/>
      <c r="B14" s="9"/>
      <c r="C14" s="9" t="s">
        <v>79</v>
      </c>
      <c r="D14" s="19">
        <v>43402.277710914997</v>
      </c>
      <c r="E14" s="19">
        <v>721.17084767359995</v>
      </c>
      <c r="F14" s="19">
        <v>0</v>
      </c>
      <c r="G14" s="19">
        <v>0</v>
      </c>
      <c r="H14" s="19">
        <v>44123.448558589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511.01715534373</v>
      </c>
      <c r="H13" s="19">
        <v>511.01715534373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511.01715534373</v>
      </c>
      <c r="H14" s="19">
        <v>511.01715534373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5066.2526315789</v>
      </c>
      <c r="H13" s="19">
        <v>5066.2526315789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5066.2526315789</v>
      </c>
      <c r="H14" s="19">
        <v>5066.2526315789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32775</v>
      </c>
      <c r="E13" s="19">
        <v>2861.2</v>
      </c>
      <c r="F13" s="19">
        <v>0</v>
      </c>
      <c r="G13" s="19">
        <v>0</v>
      </c>
      <c r="H13" s="19">
        <v>35636.199999999997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32775</v>
      </c>
      <c r="E14" s="19">
        <v>2861.2</v>
      </c>
      <c r="F14" s="19">
        <v>0</v>
      </c>
      <c r="G14" s="19">
        <v>0</v>
      </c>
      <c r="H14" s="19">
        <v>35636.199999999997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4091.7</v>
      </c>
      <c r="H13" s="19">
        <v>4091.7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4091.7</v>
      </c>
      <c r="H14" s="19">
        <v>4091.7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44123.448558589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43402.277710914997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721.17084767359995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44123.448558589</v>
      </c>
      <c r="E8" s="41">
        <v>8.35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43402.277710914997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721.17084767359995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511.01715534373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511.01715534373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511.01715534373</v>
      </c>
      <c r="E18" s="41">
        <v>8.35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511.01715534373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9157.9526315789008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9157.9526315789008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5066.2526315789</v>
      </c>
      <c r="E28" s="41">
        <v>8.35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5066.2526315789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4091.7</v>
      </c>
      <c r="E33" s="41">
        <v>460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4091.7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35636.199999999997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32775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2861.2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35636.199999999997</v>
      </c>
      <c r="E43" s="41">
        <v>460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32775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2861.2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9.3695789473683995</v>
      </c>
      <c r="D4" s="27">
        <v>900.30388838926001</v>
      </c>
      <c r="E4" s="26">
        <v>0.4</v>
      </c>
      <c r="F4" s="26"/>
      <c r="G4" s="27">
        <v>8435.4683588859007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210.94736842104999</v>
      </c>
      <c r="D5" s="27">
        <v>81.798315329532997</v>
      </c>
      <c r="E5" s="26">
        <v>0.4</v>
      </c>
      <c r="F5" s="26"/>
      <c r="G5" s="27">
        <v>17255.139360040001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35.157894736842003</v>
      </c>
      <c r="D6" s="27">
        <v>19.871333705078001</v>
      </c>
      <c r="E6" s="26">
        <v>0.4</v>
      </c>
      <c r="F6" s="26"/>
      <c r="G6" s="27">
        <v>698.63425868378999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2070</v>
      </c>
      <c r="D7" s="27">
        <v>4.8225376529421</v>
      </c>
      <c r="E7" s="26"/>
      <c r="F7" s="26"/>
      <c r="G7" s="27">
        <v>9982.6529415901005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2025-11-19T07:09:10Z</dcterms:modified>
</cp:coreProperties>
</file>